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resita\Desktop\Transparencia listo\21\"/>
    </mc:Choice>
  </mc:AlternateContent>
  <xr:revisionPtr revIDLastSave="0" documentId="13_ncr:1_{B7C4535C-0A7C-4D73-B975-457429FBDA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1" l="1"/>
  <c r="N19" i="1"/>
  <c r="L19" i="1"/>
  <c r="O18" i="1"/>
  <c r="N18" i="1"/>
  <c r="L18" i="1"/>
  <c r="O17" i="1"/>
  <c r="N17" i="1"/>
  <c r="L17" i="1"/>
  <c r="O16" i="1"/>
  <c r="N16" i="1"/>
  <c r="L16" i="1"/>
  <c r="O15" i="1"/>
  <c r="N15" i="1"/>
  <c r="L15" i="1"/>
  <c r="O14" i="1"/>
  <c r="N14" i="1"/>
  <c r="L14" i="1"/>
  <c r="O13" i="1"/>
  <c r="N13" i="1"/>
  <c r="L13" i="1"/>
  <c r="O12" i="1"/>
  <c r="N12" i="1"/>
  <c r="L12" i="1"/>
  <c r="O11" i="1"/>
  <c r="N11" i="1"/>
  <c r="L11" i="1"/>
  <c r="O10" i="1"/>
  <c r="N10" i="1"/>
  <c r="N9" i="1"/>
  <c r="N8" i="1"/>
</calcChain>
</file>

<file path=xl/sharedStrings.xml><?xml version="1.0" encoding="utf-8"?>
<sst xmlns="http://schemas.openxmlformats.org/spreadsheetml/2006/main" count="174" uniqueCount="109">
  <si>
    <t>51534</t>
  </si>
  <si>
    <t>TÍTULO</t>
  </si>
  <si>
    <t>NOMBRE CORTO</t>
  </si>
  <si>
    <t>DESCRIPCIÓN</t>
  </si>
  <si>
    <t>Tabulador de remuneraciones de integrantes de órganos de dirección</t>
  </si>
  <si>
    <t>LTAIPVIL21XVI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</si>
  <si>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</si>
  <si>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</si>
  <si>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</si>
  <si>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</si>
  <si>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</si>
  <si>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</si>
  <si>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</si>
  <si>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</si>
  <si>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479794</t>
  </si>
  <si>
    <t>479799</t>
  </si>
  <si>
    <t>479800</t>
  </si>
  <si>
    <t>479802</t>
  </si>
  <si>
    <t>479785</t>
  </si>
  <si>
    <t>479792</t>
  </si>
  <si>
    <t>479787</t>
  </si>
  <si>
    <t>572030</t>
  </si>
  <si>
    <t>479793</t>
  </si>
  <si>
    <t>479789</t>
  </si>
  <si>
    <t>479798</t>
  </si>
  <si>
    <t>479790</t>
  </si>
  <si>
    <t>479796</t>
  </si>
  <si>
    <t>479797</t>
  </si>
  <si>
    <t>479786</t>
  </si>
  <si>
    <t>479801</t>
  </si>
  <si>
    <t>479788</t>
  </si>
  <si>
    <t>479791</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</si>
  <si>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</si>
  <si>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</si>
  <si>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</si>
  <si>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</si>
  <si>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</si>
  <si>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</si>
  <si>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</si>
  <si>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</si>
  <si>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</si>
  <si>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</si>
  <si>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</si>
  <si>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</si>
  <si>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</si>
  <si>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</si>
  <si>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</si>
  <si>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</si>
  <si>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</si>
  <si>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</si>
  <si>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</si>
  <si>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</si>
  <si>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</si>
  <si>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</si>
  <si>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</si>
  <si>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Relaciones Públicas</t>
  </si>
  <si>
    <t>Romina Adhara</t>
  </si>
  <si>
    <t>Amezcua</t>
  </si>
  <si>
    <t>Aguirre</t>
  </si>
  <si>
    <t>Director</t>
  </si>
  <si>
    <t>Relaciones Publicas</t>
  </si>
  <si>
    <t>Tesoreria</t>
  </si>
  <si>
    <t>Accion Juvenil</t>
  </si>
  <si>
    <t>Gilberto Enrique</t>
  </si>
  <si>
    <t>Cambranis</t>
  </si>
  <si>
    <t>Torres</t>
  </si>
  <si>
    <t>Secretario</t>
  </si>
  <si>
    <t>Mizraim Eligio</t>
  </si>
  <si>
    <t>Castelan</t>
  </si>
  <si>
    <t>Enriquez</t>
  </si>
  <si>
    <t>Tesorero</t>
  </si>
  <si>
    <t>Asuntos Rurales</t>
  </si>
  <si>
    <t>Alejandro Javier</t>
  </si>
  <si>
    <t>Cortazar</t>
  </si>
  <si>
    <t>Lira</t>
  </si>
  <si>
    <t>Fortalecimiento Interno</t>
  </si>
  <si>
    <t>Luz Alicia</t>
  </si>
  <si>
    <t>Delfin</t>
  </si>
  <si>
    <t>Rodriguez</t>
  </si>
  <si>
    <t>Secretaria</t>
  </si>
  <si>
    <t>Arian</t>
  </si>
  <si>
    <t>Gabriel</t>
  </si>
  <si>
    <t>Hernandez</t>
  </si>
  <si>
    <t>Accion Gubernamental</t>
  </si>
  <si>
    <t>Cecilia</t>
  </si>
  <si>
    <t>Galvez</t>
  </si>
  <si>
    <t>Melchor</t>
  </si>
  <si>
    <t>Igualdad y derechos humanos</t>
  </si>
  <si>
    <t>Directora</t>
  </si>
  <si>
    <t>Enlace ciudadano</t>
  </si>
  <si>
    <t>Sergio</t>
  </si>
  <si>
    <t>Montserrat</t>
  </si>
  <si>
    <t xml:space="preserve">Ortega </t>
  </si>
  <si>
    <t>Ruiz</t>
  </si>
  <si>
    <t>Promocion Politica de la Mujer</t>
  </si>
  <si>
    <t>Promocion Politica de la mujer</t>
  </si>
  <si>
    <t>Eutiquia</t>
  </si>
  <si>
    <t>Reyes</t>
  </si>
  <si>
    <t>Santiago</t>
  </si>
  <si>
    <t>Asuntos Indigenas</t>
  </si>
  <si>
    <t>Federico</t>
  </si>
  <si>
    <t>Salomon</t>
  </si>
  <si>
    <t>Molina</t>
  </si>
  <si>
    <t>Presidencia</t>
  </si>
  <si>
    <t>Presidente</t>
  </si>
  <si>
    <t>Asuntos y analisis estrategicos</t>
  </si>
  <si>
    <t>Jose Manuel</t>
  </si>
  <si>
    <t>Siu</t>
  </si>
  <si>
    <t>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</si>
</sst>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L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2.425781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45382</v>
      </c>
      <c r="D8" t="s">
        <v>55</v>
      </c>
      <c r="E8" t="s">
        <v>56</v>
      </c>
      <c r="F8" t="s">
        <v>57</v>
      </c>
      <c r="G8" t="s">
        <v>58</v>
      </c>
      <c r="H8" t="s">
        <v>52</v>
      </c>
      <c r="I8" t="s">
        <v>59</v>
      </c>
      <c r="J8" t="s">
        <v>60</v>
      </c>
      <c r="K8" t="s">
        <v>53</v>
      </c>
      <c r="L8">
        <v>21572.1</v>
      </c>
      <c r="N8">
        <f>4544.3+1094.07+1850.3</f>
        <v>7488.67</v>
      </c>
      <c r="O8">
        <v>24068.32</v>
      </c>
      <c r="P8" t="s">
        <v>61</v>
      </c>
      <c r="Q8" s="2">
        <v>45576</v>
      </c>
    </row>
    <row r="9" spans="1:18" x14ac:dyDescent="0.25">
      <c r="A9">
        <v>2024</v>
      </c>
      <c r="B9" s="2">
        <v>45292</v>
      </c>
      <c r="C9" s="2">
        <v>45382</v>
      </c>
      <c r="D9" t="s">
        <v>62</v>
      </c>
      <c r="E9" t="s">
        <v>63</v>
      </c>
      <c r="F9" t="s">
        <v>64</v>
      </c>
      <c r="G9" t="s">
        <v>65</v>
      </c>
      <c r="H9" t="s">
        <v>51</v>
      </c>
      <c r="I9" t="s">
        <v>66</v>
      </c>
      <c r="J9" t="s">
        <v>62</v>
      </c>
      <c r="K9" t="s">
        <v>53</v>
      </c>
      <c r="L9">
        <v>21551.96</v>
      </c>
      <c r="N9">
        <f>4541.57+1093.21+1848.84</f>
        <v>7483.62</v>
      </c>
      <c r="O9">
        <v>72149.52</v>
      </c>
      <c r="P9" t="s">
        <v>61</v>
      </c>
      <c r="Q9" s="2">
        <v>45576</v>
      </c>
    </row>
    <row r="10" spans="1:18" x14ac:dyDescent="0.25">
      <c r="A10">
        <v>2024</v>
      </c>
      <c r="B10" s="2">
        <v>45292</v>
      </c>
      <c r="C10" s="2">
        <v>45382</v>
      </c>
      <c r="D10" t="s">
        <v>61</v>
      </c>
      <c r="E10" t="s">
        <v>67</v>
      </c>
      <c r="F10" t="s">
        <v>68</v>
      </c>
      <c r="G10" t="s">
        <v>69</v>
      </c>
      <c r="H10" t="s">
        <v>51</v>
      </c>
      <c r="I10" t="s">
        <v>70</v>
      </c>
      <c r="J10" t="s">
        <v>61</v>
      </c>
      <c r="K10" t="s">
        <v>53</v>
      </c>
      <c r="L10">
        <v>40320</v>
      </c>
      <c r="N10">
        <f>7593.59+4230.84+7155.2</f>
        <v>18979.63</v>
      </c>
      <c r="O10">
        <f>139939.63/3</f>
        <v>46646.543333333335</v>
      </c>
      <c r="P10" t="s">
        <v>61</v>
      </c>
      <c r="Q10" s="2">
        <v>45576</v>
      </c>
    </row>
    <row r="11" spans="1:18" x14ac:dyDescent="0.25">
      <c r="A11">
        <v>2024</v>
      </c>
      <c r="B11" s="2">
        <v>45292</v>
      </c>
      <c r="C11" s="2">
        <v>45382</v>
      </c>
      <c r="D11" t="s">
        <v>71</v>
      </c>
      <c r="E11" t="s">
        <v>72</v>
      </c>
      <c r="F11" t="s">
        <v>73</v>
      </c>
      <c r="G11" t="s">
        <v>74</v>
      </c>
      <c r="H11" t="s">
        <v>51</v>
      </c>
      <c r="I11" t="s">
        <v>66</v>
      </c>
      <c r="J11" t="s">
        <v>71</v>
      </c>
      <c r="K11" t="s">
        <v>53</v>
      </c>
      <c r="L11">
        <f>64665.9/3</f>
        <v>21555.3</v>
      </c>
      <c r="N11">
        <f>4541.57</f>
        <v>4541.57</v>
      </c>
      <c r="O11">
        <f>72149.52/3</f>
        <v>24049.84</v>
      </c>
      <c r="P11" t="s">
        <v>61</v>
      </c>
      <c r="Q11" s="2">
        <v>45576</v>
      </c>
    </row>
    <row r="12" spans="1:18" x14ac:dyDescent="0.25">
      <c r="A12">
        <v>2024</v>
      </c>
      <c r="B12" s="2">
        <v>45292</v>
      </c>
      <c r="C12" s="2">
        <v>45382</v>
      </c>
      <c r="D12" t="s">
        <v>75</v>
      </c>
      <c r="E12" t="s">
        <v>76</v>
      </c>
      <c r="F12" t="s">
        <v>77</v>
      </c>
      <c r="G12" t="s">
        <v>78</v>
      </c>
      <c r="H12" t="s">
        <v>52</v>
      </c>
      <c r="I12" t="s">
        <v>79</v>
      </c>
      <c r="J12" t="s">
        <v>75</v>
      </c>
      <c r="K12" t="s">
        <v>53</v>
      </c>
      <c r="L12">
        <f>58199.31/3</f>
        <v>19399.77</v>
      </c>
      <c r="N12">
        <f>4541.57+1093.21+1848.84</f>
        <v>7483.62</v>
      </c>
      <c r="O12">
        <f>65682.93/3</f>
        <v>21894.309999999998</v>
      </c>
      <c r="P12" t="s">
        <v>61</v>
      </c>
      <c r="Q12" s="2">
        <v>45576</v>
      </c>
    </row>
    <row r="13" spans="1:18" x14ac:dyDescent="0.25">
      <c r="A13">
        <v>2024</v>
      </c>
      <c r="B13" s="2">
        <v>45292</v>
      </c>
      <c r="C13" s="2">
        <v>45382</v>
      </c>
      <c r="D13" t="s">
        <v>83</v>
      </c>
      <c r="E13" t="s">
        <v>80</v>
      </c>
      <c r="F13" t="s">
        <v>81</v>
      </c>
      <c r="G13" t="s">
        <v>82</v>
      </c>
      <c r="H13" t="s">
        <v>51</v>
      </c>
      <c r="I13" t="s">
        <v>66</v>
      </c>
      <c r="J13" t="s">
        <v>83</v>
      </c>
      <c r="K13" t="s">
        <v>53</v>
      </c>
      <c r="L13">
        <f>64680.3/3</f>
        <v>21560.100000000002</v>
      </c>
      <c r="N13">
        <f>4556.09+1097.74+1856.49</f>
        <v>7510.32</v>
      </c>
      <c r="O13">
        <f>72190.62/3</f>
        <v>24063.539999999997</v>
      </c>
      <c r="P13" t="s">
        <v>61</v>
      </c>
      <c r="Q13" s="2">
        <v>45576</v>
      </c>
    </row>
    <row r="14" spans="1:18" x14ac:dyDescent="0.25">
      <c r="A14">
        <v>2024</v>
      </c>
      <c r="B14" s="2">
        <v>45292</v>
      </c>
      <c r="C14" s="2">
        <v>45382</v>
      </c>
      <c r="D14" t="s">
        <v>87</v>
      </c>
      <c r="E14" t="s">
        <v>84</v>
      </c>
      <c r="F14" t="s">
        <v>85</v>
      </c>
      <c r="G14" t="s">
        <v>86</v>
      </c>
      <c r="H14" t="s">
        <v>52</v>
      </c>
      <c r="I14" t="s">
        <v>88</v>
      </c>
      <c r="J14" t="s">
        <v>87</v>
      </c>
      <c r="K14" t="s">
        <v>53</v>
      </c>
      <c r="L14">
        <f>64665.9/3</f>
        <v>21555.3</v>
      </c>
      <c r="N14">
        <f>4541.57+1093.21+1848.84</f>
        <v>7483.62</v>
      </c>
      <c r="O14">
        <f>72149.52/3</f>
        <v>24049.84</v>
      </c>
      <c r="P14" t="s">
        <v>61</v>
      </c>
      <c r="Q14" s="2">
        <v>45576</v>
      </c>
    </row>
    <row r="15" spans="1:18" x14ac:dyDescent="0.25">
      <c r="A15">
        <v>2024</v>
      </c>
      <c r="B15" s="2">
        <v>45292</v>
      </c>
      <c r="C15" s="2">
        <v>45382</v>
      </c>
      <c r="D15" t="s">
        <v>89</v>
      </c>
      <c r="E15" t="s">
        <v>90</v>
      </c>
      <c r="F15" t="s">
        <v>82</v>
      </c>
      <c r="G15" t="s">
        <v>82</v>
      </c>
      <c r="H15" t="s">
        <v>51</v>
      </c>
      <c r="I15" t="s">
        <v>59</v>
      </c>
      <c r="J15" t="s">
        <v>89</v>
      </c>
      <c r="K15" t="s">
        <v>53</v>
      </c>
      <c r="L15">
        <f>64716.3/3</f>
        <v>21572.100000000002</v>
      </c>
      <c r="N15">
        <f>4544.3+1094.07+1850.3</f>
        <v>7488.67</v>
      </c>
      <c r="O15">
        <f>72204.97/3</f>
        <v>24068.323333333334</v>
      </c>
      <c r="P15" t="s">
        <v>61</v>
      </c>
      <c r="Q15" s="2">
        <v>45576</v>
      </c>
    </row>
    <row r="16" spans="1:18" x14ac:dyDescent="0.25">
      <c r="A16">
        <v>2024</v>
      </c>
      <c r="B16" s="2">
        <v>45292</v>
      </c>
      <c r="C16" s="2">
        <v>45382</v>
      </c>
      <c r="D16" t="s">
        <v>94</v>
      </c>
      <c r="E16" t="s">
        <v>91</v>
      </c>
      <c r="F16" t="s">
        <v>92</v>
      </c>
      <c r="G16" t="s">
        <v>93</v>
      </c>
      <c r="H16" t="s">
        <v>52</v>
      </c>
      <c r="I16" t="s">
        <v>79</v>
      </c>
      <c r="J16" t="s">
        <v>95</v>
      </c>
      <c r="K16" t="s">
        <v>53</v>
      </c>
      <c r="L16">
        <f>47504.07/3</f>
        <v>15834.69</v>
      </c>
      <c r="N16">
        <f>3897.32+892.32+1509.09</f>
        <v>6298.7300000000005</v>
      </c>
      <c r="O16">
        <f>53802.8/3</f>
        <v>17934.266666666666</v>
      </c>
      <c r="P16" t="s">
        <v>61</v>
      </c>
      <c r="Q16" s="2">
        <v>45576</v>
      </c>
    </row>
    <row r="17" spans="1:17" x14ac:dyDescent="0.25">
      <c r="A17">
        <v>2024</v>
      </c>
      <c r="B17" s="2">
        <v>45292</v>
      </c>
      <c r="C17" s="2">
        <v>45382</v>
      </c>
      <c r="D17" t="s">
        <v>99</v>
      </c>
      <c r="E17" t="s">
        <v>96</v>
      </c>
      <c r="F17" t="s">
        <v>97</v>
      </c>
      <c r="G17" t="s">
        <v>98</v>
      </c>
      <c r="H17" t="s">
        <v>52</v>
      </c>
      <c r="I17" t="s">
        <v>79</v>
      </c>
      <c r="J17" t="s">
        <v>99</v>
      </c>
      <c r="K17" t="s">
        <v>53</v>
      </c>
      <c r="L17">
        <f>30277.8/3</f>
        <v>10092.6</v>
      </c>
      <c r="N17">
        <f>2859.63+568.73+910.77</f>
        <v>4339.13</v>
      </c>
      <c r="O17">
        <f>34616.93/3</f>
        <v>11538.976666666667</v>
      </c>
      <c r="P17" t="s">
        <v>61</v>
      </c>
      <c r="Q17" s="2">
        <v>45576</v>
      </c>
    </row>
    <row r="18" spans="1:17" x14ac:dyDescent="0.25">
      <c r="A18">
        <v>2024</v>
      </c>
      <c r="B18" s="2">
        <v>45292</v>
      </c>
      <c r="C18" s="2">
        <v>45382</v>
      </c>
      <c r="D18" t="s">
        <v>103</v>
      </c>
      <c r="E18" t="s">
        <v>100</v>
      </c>
      <c r="F18" t="s">
        <v>101</v>
      </c>
      <c r="G18" t="s">
        <v>102</v>
      </c>
      <c r="H18" t="s">
        <v>51</v>
      </c>
      <c r="I18" t="s">
        <v>104</v>
      </c>
      <c r="J18" t="s">
        <v>103</v>
      </c>
      <c r="K18" t="s">
        <v>53</v>
      </c>
      <c r="L18">
        <f>199080/3</f>
        <v>66360</v>
      </c>
      <c r="N18">
        <f>11828.79+6963.24+11776.24</f>
        <v>30568.269999999997</v>
      </c>
      <c r="O18">
        <f>229648.27/3</f>
        <v>76549.423333333325</v>
      </c>
      <c r="P18" t="s">
        <v>61</v>
      </c>
      <c r="Q18" s="2">
        <v>45576</v>
      </c>
    </row>
    <row r="19" spans="1:17" x14ac:dyDescent="0.25">
      <c r="A19">
        <v>2024</v>
      </c>
      <c r="B19" s="2">
        <v>45292</v>
      </c>
      <c r="C19" s="2">
        <v>45382</v>
      </c>
      <c r="D19" t="s">
        <v>105</v>
      </c>
      <c r="E19" t="s">
        <v>106</v>
      </c>
      <c r="F19" t="s">
        <v>107</v>
      </c>
      <c r="G19" t="s">
        <v>108</v>
      </c>
      <c r="H19" t="s">
        <v>51</v>
      </c>
      <c r="I19" t="s">
        <v>66</v>
      </c>
      <c r="J19" t="s">
        <v>105</v>
      </c>
      <c r="K19" t="s">
        <v>53</v>
      </c>
      <c r="L19">
        <f>33642/3</f>
        <v>11214</v>
      </c>
      <c r="N19">
        <f>2859.63+568.73+910.77</f>
        <v>4339.13</v>
      </c>
      <c r="O19">
        <f>37981.13/3</f>
        <v>12660.376666666665</v>
      </c>
      <c r="P19" t="s">
        <v>61</v>
      </c>
      <c r="Q19" s="2">
        <v>45576</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pageSetup orientation="portrait" r:id="rId1"/>
  <ignoredErrors>
    <ignoredError sqref="N13 N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Teresita</cp:lastModifiedBy>
  <dcterms:created xsi:type="dcterms:W3CDTF">2024-10-11T22:45:05Z</dcterms:created>
  <dcterms:modified xsi:type="dcterms:W3CDTF">2024-10-14T22:52:41Z</dcterms:modified>
</cp:coreProperties>
</file>